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20" yWindow="65516" windowWidth="23160" windowHeight="15460" activeTab="0"/>
  </bookViews>
  <sheets>
    <sheet name="Rat Water Consumption Data" sheetId="1" r:id="rId1"/>
    <sheet name="State Population Data" sheetId="2" r:id="rId2"/>
  </sheets>
  <definedNames>
    <definedName name="_xlnm.Print_Area" localSheetId="0">'Rat Water Consumption Data'!$A$1:$I$47</definedName>
    <definedName name="_xlnm.Print_Area" localSheetId="1">'State Population Data'!$A$1:$L$64</definedName>
  </definedNames>
  <calcPr fullCalcOnLoad="1"/>
</workbook>
</file>

<file path=xl/sharedStrings.xml><?xml version="1.0" encoding="utf-8"?>
<sst xmlns="http://schemas.openxmlformats.org/spreadsheetml/2006/main" count="106" uniqueCount="69">
  <si>
    <t xml:space="preserve">Alabama </t>
  </si>
  <si>
    <t xml:space="preserve">Alaska </t>
  </si>
  <si>
    <t xml:space="preserve">Arizona </t>
  </si>
  <si>
    <t xml:space="preserve">Arkansas </t>
  </si>
  <si>
    <t xml:space="preserve">California </t>
  </si>
  <si>
    <t xml:space="preserve">Colorado </t>
  </si>
  <si>
    <t xml:space="preserve">Connecticut </t>
  </si>
  <si>
    <t xml:space="preserve">Delaware </t>
  </si>
  <si>
    <t>DC</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</si>
  <si>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</si>
  <si>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</si>
  <si>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</si>
  <si>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</si>
  <si>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</si>
  <si>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</si>
  <si>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</si>
  <si>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</si>
  <si>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</si>
  <si>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</si>
  <si>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</si>
  <si>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</si>
  <si>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</si>
  <si>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</si>
  <si>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</si>
  <si>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</si>
  <si>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</si>
  <si>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</si>
  <si>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</si>
  <si>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</si>
  <si>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</si>
  <si>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</si>
  <si>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</si>
  <si>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</si>
  <si>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</si>
  <si>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</si>
  <si>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</si>
  <si>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</si>
  <si>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</si>
  <si>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</si>
  <si>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</si>
  <si>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</si>
  <si>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</si>
  <si>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</si>
  <si>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</si>
  <si>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</si>
  <si>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</si>
  <si>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</si>
  <si>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</si>
  <si>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</si>
  <si>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</si>
  <si>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Wyoming </t>
  </si>
  <si>
    <t>State</t>
  </si>
  <si>
    <t>2004 Population</t>
  </si>
  <si>
    <t>MEAN</t>
  </si>
  <si>
    <t>MEDIAN</t>
  </si>
  <si>
    <t>25th PERCENTILE</t>
  </si>
  <si>
    <t>75th PERCENTILE</t>
  </si>
  <si>
    <t>MIN</t>
  </si>
  <si>
    <t>MAX</t>
  </si>
  <si>
    <t>SKEW</t>
  </si>
  <si>
    <t>KURT</t>
  </si>
  <si>
    <t>25th</t>
  </si>
  <si>
    <t>75th</t>
  </si>
  <si>
    <t>Median</t>
  </si>
  <si>
    <t>Millileters of Water</t>
  </si>
  <si>
    <t>STDEV</t>
  </si>
  <si>
    <t>VAR</t>
  </si>
  <si>
    <t>STDEVP</t>
  </si>
  <si>
    <t>VARP</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</si>
</sst>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d/yyyy"/>
    <numFmt numFmtId="169" formatCode="General"/>
    <numFmt numFmtId="170" formatCode="0"/>
  </numFmts>
  <fonts count="13">
    <font>
      <sz val="10"/>
      <name val="Arial"/>
      <family val="0"/>
    </font>
    <font>
      <b/>
      <sz val="10"/>
      <name val="Arial"/>
      <family val="2"/>
    </font>
    <font>
      <sz val="8"/>
      <name val="Arial"/>
      <family val="0"/>
    </font>
    <font>
      <b/>
      <u val="single"/>
      <sz val="10"/>
      <name val="Arial"/>
      <family val="2"/>
    </font>
    <font>
      <sz val="8"/>
      <color indexed="8"/>
      <name val="Arial"/>
      <family val="0"/>
    </font>
    <font>
      <sz val="11.25"/>
      <color indexed="8"/>
      <name val="Arial"/>
      <family val="0"/>
    </font>
    <font>
      <b/>
      <sz val="9.5"/>
      <color indexed="8"/>
      <name val="Arial"/>
      <family val="0"/>
    </font>
    <font>
      <sz val="10"/>
      <color indexed="8"/>
      <name val="Arial"/>
      <family val="0"/>
    </font>
    <font>
      <u val="single"/>
      <sz val="10"/>
      <color indexed="12"/>
      <name val="Arial"/>
      <family val="0"/>
    </font>
    <font>
      <u val="single"/>
      <sz val="10"/>
      <color indexed="36"/>
      <name val="Arial"/>
      <family val="0"/>
    </font>
    <font>
      <sz val="10.25"/>
      <color indexed="8"/>
      <name val="Arial"/>
      <family val="0"/>
    </font>
    <font>
      <b/>
      <sz val="11.25"/>
      <color indexed="8"/>
      <name val="Arial"/>
      <family val="0"/>
    </font>
    <font>
      <sz val="11"/>
      <color indexed="8"/>
      <name val="Calibri"/>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0" xfId="0" applyFont="1" applyAlignment="1">
      <alignment horizontal="center"/>
    </xf>
    <xf numFmtId="0" fontId="3" fillId="0" borderId="0" xfId="0" applyFont="1" applyAlignment="1">
      <alignment horizontal="center"/>
    </xf>
    <xf numFmtId="3" fontId="0" fillId="0" borderId="0" xfId="0" applyNumberFormat="1" applyAlignment="1">
      <alignment horizontal="center"/>
    </xf>
    <xf numFmtId="0" fontId="0" fillId="0" borderId="0" xfId="0" applyAlignment="1">
      <alignment horizontal="center"/>
    </xf>
    <xf numFmtId="1" fontId="0" fillId="0" borderId="0" xfId="0" applyNumberFormat="1" applyAlignment="1">
      <alignment/>
    </xf>
    <xf numFmtId="0" fontId="3" fillId="0" borderId="0" xfId="0" applyFont="1" applyFill="1" applyBorder="1" applyAlignment="1">
      <alignment horizontal="center"/>
    </xf>
    <xf numFmtId="0" fontId="1" fillId="0" borderId="0" xfId="0" applyNumberFormat="1" applyFont="1" applyAlignment="1">
      <alignment horizontal="center"/>
    </xf>
    <xf numFmtId="0" fontId="0" fillId="0" borderId="0" xfId="0" applyNumberFormat="1" applyFill="1" applyAlignment="1">
      <alignment horizontal="center"/>
    </xf>
    <xf numFmtId="0"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4175"/>
          <c:w val="0.96725"/>
          <c:h val="0.8285"/>
        </c:manualLayout>
      </c:layout>
      <c:scatterChart>
        <c:scatterStyle val="line"/>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'Rat Water Consumption Data'!$E$2:$E$17</c:f>
              <c:numCache/>
            </c:numRef>
          </c:xVal>
          <c:yVal>
            <c:numRef>
              <c:f>'Rat Water Consumption Data'!$F$2:$F$17</c:f>
              <c:numCache/>
            </c:numRef>
          </c:yVal>
          <c:smooth val="0"/>
        </c:ser>
        <c:axId val="13745153"/>
        <c:axId val="56597514"/>
      </c:scatterChart>
      <c:valAx>
        <c:axId val="13745153"/>
        <c:scaling>
          <c:orientation val="minMax"/>
        </c:scaling>
        <c:axPos val="b"/>
        <c:title>
          <c:tx>
            <c:rich>
              <a:bodyPr vert="horz" rot="0" anchor="ctr"/>
              <a:lstStyle/>
              <a:p>
                <a:pPr algn="ctr">
                  <a:defRPr/>
                </a:pPr>
                <a:r>
                  <a:rPr lang="en-US" cap="none" sz="950" b="1" i="0" u="none" baseline="0">
                    <a:latin typeface="Arial"/>
                    <a:ea typeface="Arial"/>
                    <a:cs typeface="Arial"/>
                  </a:rPr>
                  <a:t>Millileters of Water Consumed on Day 1</a:t>
                </a:r>
              </a:p>
            </c:rich>
          </c:tx>
          <c:layout>
            <c:manualLayout>
              <c:xMode val="factor"/>
              <c:yMode val="factor"/>
              <c:x val="-0.036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56597514"/>
        <c:crosses val="autoZero"/>
        <c:crossBetween val="midCat"/>
        <c:dispUnits/>
        <c:majorUnit val="2"/>
      </c:valAx>
      <c:valAx>
        <c:axId val="56597514"/>
        <c:scaling>
          <c:orientation val="minMax"/>
        </c:scaling>
        <c:axPos val="l"/>
        <c:delete val="1"/>
        <c:majorTickMark val="out"/>
        <c:minorTickMark val="none"/>
        <c:tickLblPos val="nextTo"/>
        <c:crossAx val="1374515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3475"/>
          <c:w val="0.97325"/>
          <c:h val="0.88"/>
        </c:manualLayout>
      </c:layout>
      <c:scatterChart>
        <c:scatterStyle val="line"/>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'State Population Data'!$D$2:$D$17</c:f>
              <c:numCache/>
            </c:numRef>
          </c:xVal>
          <c:yVal>
            <c:numRef>
              <c:f>'State Population Data'!$E$2:$E$17</c:f>
              <c:numCache/>
            </c:numRef>
          </c:yVal>
          <c:smooth val="0"/>
        </c:ser>
        <c:axId val="39615579"/>
        <c:axId val="20995892"/>
      </c:scatterChart>
      <c:valAx>
        <c:axId val="39615579"/>
        <c:scaling>
          <c:orientation val="minMax"/>
        </c:scaling>
        <c:axPos val="b"/>
        <c:title>
          <c:tx>
            <c:rich>
              <a:bodyPr vert="horz" rot="0" anchor="ctr"/>
              <a:lstStyle/>
              <a:p>
                <a:pPr algn="ctr">
                  <a:defRPr/>
                </a:pPr>
                <a:r>
                  <a:rPr lang="en-US" cap="none" sz="1125" b="1" i="0" u="none" baseline="0">
                    <a:latin typeface="Arial"/>
                    <a:ea typeface="Arial"/>
                    <a:cs typeface="Arial"/>
                  </a:rPr>
                  <a:t>Population (Millions)</a:t>
                </a:r>
              </a:p>
            </c:rich>
          </c:tx>
          <c:layout>
            <c:manualLayout>
              <c:xMode val="factor"/>
              <c:yMode val="factor"/>
              <c:x val="-0.0295"/>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20995892"/>
        <c:crosses val="autoZero"/>
        <c:crossBetween val="midCat"/>
        <c:dispUnits>
          <c:builtInUnit val="millions"/>
        </c:dispUnits>
      </c:valAx>
      <c:valAx>
        <c:axId val="20995892"/>
        <c:scaling>
          <c:orientation val="minMax"/>
        </c:scaling>
        <c:axPos val="l"/>
        <c:delete val="1"/>
        <c:majorTickMark val="out"/>
        <c:minorTickMark val="none"/>
        <c:tickLblPos val="nextTo"/>
        <c:crossAx val="3961557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29</xdr:row>
      <xdr:rowOff>28575</xdr:rowOff>
    </xdr:from>
    <xdr:to>
      <xdr:col>8</xdr:col>
      <xdr:colOff>171450</xdr:colOff>
      <xdr:row>45</xdr:row>
      <xdr:rowOff>104775</xdr:rowOff>
    </xdr:to>
    <xdr:graphicFrame>
      <xdr:nvGraphicFramePr>
        <xdr:cNvPr id="1" name="Chart 1"/>
        <xdr:cNvGraphicFramePr/>
      </xdr:nvGraphicFramePr>
      <xdr:xfrm>
        <a:off x="1171575" y="4467225"/>
        <a:ext cx="5514975" cy="2667000"/>
      </xdr:xfrm>
      <a:graphic>
        <a:graphicData uri="http://schemas.openxmlformats.org/drawingml/2006/chart">
          <c:chart xmlns:c="http://schemas.openxmlformats.org/drawingml/2006/chart" r:id="rId1"/>
        </a:graphicData>
      </a:graphic>
    </xdr:graphicFrame>
    <xdr:clientData/>
  </xdr:twoCellAnchor>
  <xdr:twoCellAnchor>
    <xdr:from>
      <xdr:col>1</xdr:col>
      <xdr:colOff>1304925</xdr:colOff>
      <xdr:row>17</xdr:row>
      <xdr:rowOff>85725</xdr:rowOff>
    </xdr:from>
    <xdr:to>
      <xdr:col>7</xdr:col>
      <xdr:colOff>714375</xdr:colOff>
      <xdr:row>22</xdr:row>
      <xdr:rowOff>38100</xdr:rowOff>
    </xdr:to>
    <xdr:sp>
      <xdr:nvSpPr>
        <xdr:cNvPr id="2" name="Text Box 2"/>
        <xdr:cNvSpPr txBox="1">
          <a:spLocks noChangeArrowheads="1"/>
        </xdr:cNvSpPr>
      </xdr:nvSpPr>
      <xdr:spPr>
        <a:xfrm>
          <a:off x="2457450" y="2676525"/>
          <a:ext cx="3676650" cy="714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Overall, there is a positive skew (skew = .87), as is clearly revealed by the long tail and the right side of the boxplot.  Further supporting this conclusion is the fact that the mean is noticably larger than the median.
</a:t>
          </a:r>
        </a:p>
      </xdr:txBody>
    </xdr:sp>
    <xdr:clientData/>
  </xdr:twoCellAnchor>
  <xdr:twoCellAnchor>
    <xdr:from>
      <xdr:col>0</xdr:col>
      <xdr:colOff>0</xdr:colOff>
      <xdr:row>47</xdr:row>
      <xdr:rowOff>0</xdr:rowOff>
    </xdr:from>
    <xdr:to>
      <xdr:col>9</xdr:col>
      <xdr:colOff>200025</xdr:colOff>
      <xdr:row>61</xdr:row>
      <xdr:rowOff>9525</xdr:rowOff>
    </xdr:to>
    <xdr:sp>
      <xdr:nvSpPr>
        <xdr:cNvPr id="3" name="TextBox 3"/>
        <xdr:cNvSpPr txBox="1">
          <a:spLocks noChangeArrowheads="1"/>
        </xdr:cNvSpPr>
      </xdr:nvSpPr>
      <xdr:spPr>
        <a:xfrm>
          <a:off x="0" y="7353300"/>
          <a:ext cx="7305675" cy="227647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25</xdr:row>
      <xdr:rowOff>104775</xdr:rowOff>
    </xdr:from>
    <xdr:to>
      <xdr:col>11</xdr:col>
      <xdr:colOff>447675</xdr:colOff>
      <xdr:row>43</xdr:row>
      <xdr:rowOff>142875</xdr:rowOff>
    </xdr:to>
    <xdr:graphicFrame>
      <xdr:nvGraphicFramePr>
        <xdr:cNvPr id="1" name="Chart 1"/>
        <xdr:cNvGraphicFramePr/>
      </xdr:nvGraphicFramePr>
      <xdr:xfrm>
        <a:off x="2647950" y="3914775"/>
        <a:ext cx="6248400" cy="2781300"/>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21</xdr:row>
      <xdr:rowOff>114300</xdr:rowOff>
    </xdr:from>
    <xdr:to>
      <xdr:col>10</xdr:col>
      <xdr:colOff>438150</xdr:colOff>
      <xdr:row>25</xdr:row>
      <xdr:rowOff>9525</xdr:rowOff>
    </xdr:to>
    <xdr:sp>
      <xdr:nvSpPr>
        <xdr:cNvPr id="2" name="Text Box 2"/>
        <xdr:cNvSpPr txBox="1">
          <a:spLocks noChangeArrowheads="1"/>
        </xdr:cNvSpPr>
      </xdr:nvSpPr>
      <xdr:spPr>
        <a:xfrm>
          <a:off x="2647950" y="3314700"/>
          <a:ext cx="5648325" cy="504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The state population data are strongly positively skewed (skew  = 2.66), as can be very clearly seen by the boxplot and also because the mean is much larger than the median.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F27"/>
  <sheetViews>
    <sheetView tabSelected="1" zoomScale="125" zoomScaleNormal="125" workbookViewId="0" topLeftCell="A1">
      <selection activeCell="A48" sqref="A48"/>
    </sheetView>
  </sheetViews>
  <sheetFormatPr defaultColWidth="8.8515625" defaultRowHeight="12.75"/>
  <cols>
    <col min="1" max="1" width="17.28125" style="0" customWidth="1"/>
    <col min="2" max="2" width="19.7109375" style="0" bestFit="1" customWidth="1"/>
    <col min="3" max="7" width="8.8515625" style="0" customWidth="1"/>
    <col min="8" max="8" width="16.421875" style="0" bestFit="1" customWidth="1"/>
  </cols>
  <sheetData>
    <row r="1" ht="12">
      <c r="B1" s="6" t="s">
        <v>64</v>
      </c>
    </row>
    <row r="2" spans="2:6" ht="12">
      <c r="B2" s="8">
        <v>0.18</v>
      </c>
      <c r="D2" t="s">
        <v>57</v>
      </c>
      <c r="E2" s="9">
        <f>$B$22</f>
        <v>0.18</v>
      </c>
      <c r="F2">
        <v>3</v>
      </c>
    </row>
    <row r="3" spans="2:6" ht="12">
      <c r="B3" s="8">
        <v>12.61</v>
      </c>
      <c r="D3" t="s">
        <v>57</v>
      </c>
      <c r="E3" s="9">
        <f>$B$22</f>
        <v>0.18</v>
      </c>
      <c r="F3">
        <v>5</v>
      </c>
    </row>
    <row r="4" spans="2:6" ht="12">
      <c r="B4" s="8">
        <v>0.49</v>
      </c>
      <c r="D4" t="s">
        <v>57</v>
      </c>
      <c r="E4" s="9">
        <f>$B$22</f>
        <v>0.18</v>
      </c>
      <c r="F4">
        <v>4</v>
      </c>
    </row>
    <row r="5" spans="2:6" ht="12">
      <c r="B5" s="8">
        <v>0.57</v>
      </c>
      <c r="D5" t="s">
        <v>61</v>
      </c>
      <c r="E5" s="9">
        <f>$B$20</f>
        <v>0.8025</v>
      </c>
      <c r="F5">
        <v>4</v>
      </c>
    </row>
    <row r="6" spans="2:6" ht="12">
      <c r="B6" s="8">
        <v>1.85</v>
      </c>
      <c r="D6" t="s">
        <v>61</v>
      </c>
      <c r="E6" s="9">
        <f>$B$20</f>
        <v>0.8025</v>
      </c>
      <c r="F6">
        <v>7</v>
      </c>
    </row>
    <row r="7" spans="2:6" ht="12">
      <c r="B7" s="8">
        <v>0.23</v>
      </c>
      <c r="D7" t="s">
        <v>61</v>
      </c>
      <c r="E7" s="9">
        <f>$B$20</f>
        <v>0.8025</v>
      </c>
      <c r="F7">
        <v>1</v>
      </c>
    </row>
    <row r="8" spans="2:6" ht="12">
      <c r="B8" s="8">
        <v>5.2</v>
      </c>
      <c r="D8" t="s">
        <v>62</v>
      </c>
      <c r="E8" s="9">
        <f>$B$21</f>
        <v>11.9025</v>
      </c>
      <c r="F8">
        <v>1</v>
      </c>
    </row>
    <row r="9" spans="2:6" ht="12">
      <c r="B9" s="8">
        <v>3.6</v>
      </c>
      <c r="D9" t="s">
        <v>62</v>
      </c>
      <c r="E9" s="9">
        <f>$B$21</f>
        <v>11.9025</v>
      </c>
      <c r="F9">
        <v>7</v>
      </c>
    </row>
    <row r="10" spans="2:6" ht="12">
      <c r="B10" s="8">
        <v>16.81</v>
      </c>
      <c r="D10" t="s">
        <v>61</v>
      </c>
      <c r="E10" s="9">
        <f>$B$20</f>
        <v>0.8025</v>
      </c>
      <c r="F10">
        <v>7</v>
      </c>
    </row>
    <row r="11" spans="2:6" ht="12">
      <c r="B11" s="8">
        <v>2.13</v>
      </c>
      <c r="D11" t="s">
        <v>63</v>
      </c>
      <c r="E11" s="9">
        <f>$B$19</f>
        <v>2.0999999999999996</v>
      </c>
      <c r="F11">
        <v>7</v>
      </c>
    </row>
    <row r="12" spans="2:6" ht="12">
      <c r="B12" s="8">
        <v>12.57</v>
      </c>
      <c r="D12" t="s">
        <v>63</v>
      </c>
      <c r="E12" s="9">
        <f>$B$19</f>
        <v>2.0999999999999996</v>
      </c>
      <c r="F12">
        <v>1</v>
      </c>
    </row>
    <row r="13" spans="2:6" ht="12">
      <c r="B13" s="8">
        <v>11.68</v>
      </c>
      <c r="D13" t="s">
        <v>62</v>
      </c>
      <c r="E13" s="9">
        <f>$B$21</f>
        <v>11.9025</v>
      </c>
      <c r="F13">
        <v>1</v>
      </c>
    </row>
    <row r="14" spans="2:6" ht="12">
      <c r="B14" s="8">
        <v>1.34</v>
      </c>
      <c r="D14" t="s">
        <v>62</v>
      </c>
      <c r="E14" s="9">
        <f>$B$21</f>
        <v>11.9025</v>
      </c>
      <c r="F14">
        <v>4</v>
      </c>
    </row>
    <row r="15" spans="2:6" ht="12">
      <c r="B15" s="8">
        <v>0.88</v>
      </c>
      <c r="D15" t="s">
        <v>58</v>
      </c>
      <c r="E15" s="9">
        <f>$B$23</f>
        <v>16.81</v>
      </c>
      <c r="F15">
        <v>4</v>
      </c>
    </row>
    <row r="16" spans="2:6" ht="12">
      <c r="B16" s="8">
        <v>14.71</v>
      </c>
      <c r="D16" t="s">
        <v>58</v>
      </c>
      <c r="E16" s="9">
        <f>$B$23</f>
        <v>16.81</v>
      </c>
      <c r="F16">
        <v>5</v>
      </c>
    </row>
    <row r="17" spans="2:6" ht="12">
      <c r="B17" s="8">
        <v>2.07</v>
      </c>
      <c r="D17" t="s">
        <v>58</v>
      </c>
      <c r="E17" s="9">
        <f>$B$23</f>
        <v>16.81</v>
      </c>
      <c r="F17">
        <v>3</v>
      </c>
    </row>
    <row r="18" spans="1:2" ht="12">
      <c r="A18" s="1" t="s">
        <v>53</v>
      </c>
      <c r="B18" s="7">
        <f>AVERAGE(B2:B17)</f>
        <v>5.432499999999999</v>
      </c>
    </row>
    <row r="19" spans="1:2" ht="12">
      <c r="A19" s="1" t="s">
        <v>54</v>
      </c>
      <c r="B19" s="7">
        <f>MEDIAN(B2:B17)</f>
        <v>2.0999999999999996</v>
      </c>
    </row>
    <row r="20" spans="1:2" ht="12">
      <c r="A20" s="1" t="s">
        <v>55</v>
      </c>
      <c r="B20" s="7">
        <f>PERCENTILE(B2:B17,0.25)</f>
        <v>0.8025</v>
      </c>
    </row>
    <row r="21" spans="1:2" ht="12">
      <c r="A21" s="1" t="s">
        <v>56</v>
      </c>
      <c r="B21" s="7">
        <f>PERCENTILE(B2:B17,0.75)</f>
        <v>11.9025</v>
      </c>
    </row>
    <row r="22" spans="1:2" ht="12">
      <c r="A22" s="1" t="s">
        <v>57</v>
      </c>
      <c r="B22" s="7">
        <f>MIN(B2:B17)</f>
        <v>0.18</v>
      </c>
    </row>
    <row r="23" spans="1:2" ht="12">
      <c r="A23" s="1" t="s">
        <v>58</v>
      </c>
      <c r="B23" s="7">
        <f>MAX(B2:B17)</f>
        <v>16.81</v>
      </c>
    </row>
    <row r="24" spans="1:2" ht="12">
      <c r="A24" s="1" t="s">
        <v>59</v>
      </c>
      <c r="B24" s="7">
        <f>SKEW(B2:B17)</f>
        <v>0.8704234560092231</v>
      </c>
    </row>
    <row r="25" spans="1:2" ht="12">
      <c r="A25" s="1" t="s">
        <v>60</v>
      </c>
      <c r="B25" s="7">
        <f>KURT(B2:B17)</f>
        <v>-0.9962757722946711</v>
      </c>
    </row>
    <row r="26" spans="1:2" ht="12">
      <c r="A26" s="1" t="s">
        <v>65</v>
      </c>
      <c r="B26" s="7">
        <f>STDEV(B2:B17)</f>
        <v>5.9759032790031</v>
      </c>
    </row>
    <row r="27" spans="1:2" ht="12">
      <c r="A27" s="1" t="s">
        <v>66</v>
      </c>
      <c r="B27" s="7">
        <f>VAR(B2:B17)</f>
        <v>35.71142000000001</v>
      </c>
    </row>
  </sheetData>
  <printOptions gridLines="1"/>
  <pageMargins left="0.75" right="0.75" top="1" bottom="1" header="0.5" footer="0.5"/>
  <pageSetup fitToHeight="1" fitToWidth="1" orientation="portrait" scale="78"/>
  <headerFooter alignWithMargins="0">
    <oddHeader>&amp;LPSYSC 241 Lab 5 Answer Key</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63"/>
  <sheetViews>
    <sheetView zoomScale="125" zoomScaleNormal="125" workbookViewId="0" topLeftCell="A38">
      <selection activeCell="A66" sqref="A66"/>
    </sheetView>
  </sheetViews>
  <sheetFormatPr defaultColWidth="8.8515625" defaultRowHeight="12.75"/>
  <cols>
    <col min="1" max="1" width="16.7109375" style="0" bestFit="1" customWidth="1"/>
    <col min="2" max="2" width="22.7109375" style="4" customWidth="1"/>
    <col min="3" max="8" width="8.8515625" style="0" customWidth="1"/>
    <col min="9" max="9" width="16.421875" style="0" bestFit="1" customWidth="1"/>
  </cols>
  <sheetData>
    <row r="1" spans="1:2" ht="12">
      <c r="A1" s="2" t="s">
        <v>51</v>
      </c>
      <c r="B1" s="2" t="s">
        <v>52</v>
      </c>
    </row>
    <row r="2" spans="1:5" ht="12">
      <c r="A2" t="s">
        <v>0</v>
      </c>
      <c r="B2" s="3">
        <v>4530182</v>
      </c>
      <c r="C2" t="s">
        <v>57</v>
      </c>
      <c r="D2" s="5">
        <f>$B$58</f>
        <v>506529</v>
      </c>
      <c r="E2">
        <v>3</v>
      </c>
    </row>
    <row r="3" spans="1:5" ht="12">
      <c r="A3" t="s">
        <v>1</v>
      </c>
      <c r="B3" s="3">
        <v>655435</v>
      </c>
      <c r="C3" t="s">
        <v>57</v>
      </c>
      <c r="D3" s="5">
        <f>$B$58</f>
        <v>506529</v>
      </c>
      <c r="E3">
        <v>5</v>
      </c>
    </row>
    <row r="4" spans="1:5" ht="12">
      <c r="A4" t="s">
        <v>2</v>
      </c>
      <c r="B4" s="3">
        <v>5743834</v>
      </c>
      <c r="C4" t="s">
        <v>57</v>
      </c>
      <c r="D4" s="5">
        <f>$B$58</f>
        <v>506529</v>
      </c>
      <c r="E4">
        <v>4</v>
      </c>
    </row>
    <row r="5" spans="1:5" ht="12">
      <c r="A5" t="s">
        <v>3</v>
      </c>
      <c r="B5" s="3">
        <v>2752629</v>
      </c>
      <c r="C5" t="s">
        <v>61</v>
      </c>
      <c r="D5" s="5">
        <f>$B$56</f>
        <v>1570238</v>
      </c>
      <c r="E5">
        <v>4</v>
      </c>
    </row>
    <row r="6" spans="1:5" ht="12">
      <c r="A6" t="s">
        <v>4</v>
      </c>
      <c r="B6" s="3">
        <v>35893799</v>
      </c>
      <c r="C6" t="s">
        <v>61</v>
      </c>
      <c r="D6" s="5">
        <f>$B$56</f>
        <v>1570238</v>
      </c>
      <c r="E6">
        <v>7</v>
      </c>
    </row>
    <row r="7" spans="1:5" ht="12">
      <c r="A7" t="s">
        <v>5</v>
      </c>
      <c r="B7" s="3">
        <v>4601403</v>
      </c>
      <c r="C7" t="s">
        <v>61</v>
      </c>
      <c r="D7" s="5">
        <f>$B$56</f>
        <v>1570238</v>
      </c>
      <c r="E7">
        <v>1</v>
      </c>
    </row>
    <row r="8" spans="1:5" ht="12">
      <c r="A8" t="s">
        <v>6</v>
      </c>
      <c r="B8" s="3">
        <v>3503604</v>
      </c>
      <c r="C8" t="s">
        <v>62</v>
      </c>
      <c r="D8">
        <f>$B$57</f>
        <v>6327037</v>
      </c>
      <c r="E8">
        <v>1</v>
      </c>
    </row>
    <row r="9" spans="1:5" ht="12">
      <c r="A9" t="s">
        <v>7</v>
      </c>
      <c r="B9" s="3">
        <v>830364</v>
      </c>
      <c r="C9" t="s">
        <v>62</v>
      </c>
      <c r="D9">
        <f>$B$57</f>
        <v>6327037</v>
      </c>
      <c r="E9">
        <v>7</v>
      </c>
    </row>
    <row r="10" spans="1:5" ht="12">
      <c r="A10" t="s">
        <v>8</v>
      </c>
      <c r="B10" s="3">
        <v>553523</v>
      </c>
      <c r="C10" t="s">
        <v>61</v>
      </c>
      <c r="D10" s="5">
        <f>$B$56</f>
        <v>1570238</v>
      </c>
      <c r="E10">
        <v>7</v>
      </c>
    </row>
    <row r="11" spans="1:5" ht="12">
      <c r="A11" t="s">
        <v>9</v>
      </c>
      <c r="B11" s="3">
        <v>17397161</v>
      </c>
      <c r="C11" t="s">
        <v>63</v>
      </c>
      <c r="D11" s="5">
        <f>$B$55</f>
        <v>4145922</v>
      </c>
      <c r="E11">
        <v>7</v>
      </c>
    </row>
    <row r="12" spans="1:5" ht="12">
      <c r="A12" t="s">
        <v>10</v>
      </c>
      <c r="B12" s="3">
        <v>8829383</v>
      </c>
      <c r="C12" t="s">
        <v>63</v>
      </c>
      <c r="D12" s="5">
        <f>$B$55</f>
        <v>4145922</v>
      </c>
      <c r="E12">
        <v>1</v>
      </c>
    </row>
    <row r="13" spans="1:5" ht="12">
      <c r="A13" t="s">
        <v>11</v>
      </c>
      <c r="B13" s="3">
        <v>1262840</v>
      </c>
      <c r="C13" t="s">
        <v>62</v>
      </c>
      <c r="D13">
        <f>$B$57</f>
        <v>6327037</v>
      </c>
      <c r="E13">
        <v>1</v>
      </c>
    </row>
    <row r="14" spans="1:5" ht="12">
      <c r="A14" t="s">
        <v>12</v>
      </c>
      <c r="B14" s="3">
        <v>1393262</v>
      </c>
      <c r="C14" t="s">
        <v>62</v>
      </c>
      <c r="D14">
        <f>$B$57</f>
        <v>6327037</v>
      </c>
      <c r="E14">
        <v>4</v>
      </c>
    </row>
    <row r="15" spans="1:5" ht="12">
      <c r="A15" t="s">
        <v>13</v>
      </c>
      <c r="B15" s="3">
        <v>12713634</v>
      </c>
      <c r="C15" t="s">
        <v>58</v>
      </c>
      <c r="D15" s="5">
        <f>$B$59</f>
        <v>35893799</v>
      </c>
      <c r="E15">
        <v>4</v>
      </c>
    </row>
    <row r="16" spans="1:5" ht="12">
      <c r="A16" t="s">
        <v>14</v>
      </c>
      <c r="B16" s="3">
        <v>6237569</v>
      </c>
      <c r="C16" t="s">
        <v>58</v>
      </c>
      <c r="D16" s="5">
        <f>$B$59</f>
        <v>35893799</v>
      </c>
      <c r="E16">
        <v>5</v>
      </c>
    </row>
    <row r="17" spans="1:5" ht="12">
      <c r="A17" t="s">
        <v>15</v>
      </c>
      <c r="B17" s="3">
        <v>2954451</v>
      </c>
      <c r="C17" t="s">
        <v>58</v>
      </c>
      <c r="D17" s="5">
        <f>$B$59</f>
        <v>35893799</v>
      </c>
      <c r="E17">
        <v>3</v>
      </c>
    </row>
    <row r="18" spans="1:2" ht="12">
      <c r="A18" t="s">
        <v>16</v>
      </c>
      <c r="B18" s="3">
        <v>2735502</v>
      </c>
    </row>
    <row r="19" spans="1:2" ht="12">
      <c r="A19" t="s">
        <v>17</v>
      </c>
      <c r="B19" s="3">
        <v>4145922</v>
      </c>
    </row>
    <row r="20" spans="1:2" ht="12">
      <c r="A20" t="s">
        <v>18</v>
      </c>
      <c r="B20" s="3">
        <v>4515770</v>
      </c>
    </row>
    <row r="21" spans="1:2" ht="12">
      <c r="A21" t="s">
        <v>19</v>
      </c>
      <c r="B21" s="3">
        <v>1317253</v>
      </c>
    </row>
    <row r="22" spans="1:2" ht="12">
      <c r="A22" t="s">
        <v>20</v>
      </c>
      <c r="B22" s="3">
        <v>5558058</v>
      </c>
    </row>
    <row r="23" spans="1:2" ht="12">
      <c r="A23" t="s">
        <v>21</v>
      </c>
      <c r="B23" s="3">
        <v>6416505</v>
      </c>
    </row>
    <row r="24" spans="1:2" ht="12">
      <c r="A24" t="s">
        <v>22</v>
      </c>
      <c r="B24" s="3">
        <v>10112620</v>
      </c>
    </row>
    <row r="25" spans="1:2" ht="12">
      <c r="A25" t="s">
        <v>23</v>
      </c>
      <c r="B25" s="3">
        <v>5100958</v>
      </c>
    </row>
    <row r="26" spans="1:2" ht="12">
      <c r="A26" t="s">
        <v>24</v>
      </c>
      <c r="B26" s="3">
        <v>2902966</v>
      </c>
    </row>
    <row r="27" spans="1:2" ht="12">
      <c r="A27" t="s">
        <v>25</v>
      </c>
      <c r="B27" s="3">
        <v>5754618</v>
      </c>
    </row>
    <row r="28" spans="1:2" ht="12">
      <c r="A28" t="s">
        <v>26</v>
      </c>
      <c r="B28" s="3">
        <v>926865</v>
      </c>
    </row>
    <row r="29" spans="1:2" ht="12">
      <c r="A29" t="s">
        <v>27</v>
      </c>
      <c r="B29" s="3">
        <v>1747214</v>
      </c>
    </row>
    <row r="30" spans="1:2" ht="12">
      <c r="A30" t="s">
        <v>28</v>
      </c>
      <c r="B30" s="3">
        <v>2334771</v>
      </c>
    </row>
    <row r="31" spans="1:2" ht="12">
      <c r="A31" t="s">
        <v>29</v>
      </c>
      <c r="B31" s="3">
        <v>1299500</v>
      </c>
    </row>
    <row r="32" spans="1:2" ht="12">
      <c r="A32" t="s">
        <v>30</v>
      </c>
      <c r="B32" s="3">
        <v>8698879</v>
      </c>
    </row>
    <row r="33" spans="1:2" ht="12">
      <c r="A33" t="s">
        <v>31</v>
      </c>
      <c r="B33" s="3">
        <v>1903289</v>
      </c>
    </row>
    <row r="34" spans="1:2" ht="12">
      <c r="A34" t="s">
        <v>32</v>
      </c>
      <c r="B34" s="3">
        <v>19227088</v>
      </c>
    </row>
    <row r="35" spans="1:2" ht="12">
      <c r="A35" t="s">
        <v>33</v>
      </c>
      <c r="B35" s="3">
        <v>8541221</v>
      </c>
    </row>
    <row r="36" spans="1:2" ht="12">
      <c r="A36" t="s">
        <v>34</v>
      </c>
      <c r="B36" s="3">
        <v>634366</v>
      </c>
    </row>
    <row r="37" spans="1:2" ht="12">
      <c r="A37" t="s">
        <v>35</v>
      </c>
      <c r="B37" s="3">
        <v>11459011</v>
      </c>
    </row>
    <row r="38" spans="1:2" ht="12">
      <c r="A38" t="s">
        <v>36</v>
      </c>
      <c r="B38" s="3">
        <v>3523553</v>
      </c>
    </row>
    <row r="39" spans="1:2" ht="12">
      <c r="A39" t="s">
        <v>37</v>
      </c>
      <c r="B39" s="3">
        <v>3594586</v>
      </c>
    </row>
    <row r="40" spans="1:2" ht="12">
      <c r="A40" t="s">
        <v>38</v>
      </c>
      <c r="B40" s="3">
        <v>12406292</v>
      </c>
    </row>
    <row r="41" spans="1:2" ht="12">
      <c r="A41" t="s">
        <v>39</v>
      </c>
      <c r="B41" s="3">
        <v>1080632</v>
      </c>
    </row>
    <row r="42" spans="1:2" ht="12">
      <c r="A42" t="s">
        <v>40</v>
      </c>
      <c r="B42" s="3">
        <v>4198068</v>
      </c>
    </row>
    <row r="43" spans="1:2" ht="12">
      <c r="A43" t="s">
        <v>41</v>
      </c>
      <c r="B43" s="3">
        <v>770883</v>
      </c>
    </row>
    <row r="44" spans="1:2" ht="12">
      <c r="A44" t="s">
        <v>42</v>
      </c>
      <c r="B44" s="3">
        <v>5900962</v>
      </c>
    </row>
    <row r="45" spans="1:2" ht="12">
      <c r="A45" t="s">
        <v>43</v>
      </c>
      <c r="B45" s="3">
        <v>22490022</v>
      </c>
    </row>
    <row r="46" spans="1:2" ht="12">
      <c r="A46" t="s">
        <v>44</v>
      </c>
      <c r="B46" s="3">
        <v>2389039</v>
      </c>
    </row>
    <row r="47" spans="1:2" ht="12">
      <c r="A47" t="s">
        <v>45</v>
      </c>
      <c r="B47" s="3">
        <v>621394</v>
      </c>
    </row>
    <row r="48" spans="1:2" ht="12">
      <c r="A48" t="s">
        <v>46</v>
      </c>
      <c r="B48" s="3">
        <v>7459827</v>
      </c>
    </row>
    <row r="49" spans="1:2" ht="12">
      <c r="A49" t="s">
        <v>47</v>
      </c>
      <c r="B49" s="3">
        <v>6203788</v>
      </c>
    </row>
    <row r="50" spans="1:2" ht="12">
      <c r="A50" t="s">
        <v>48</v>
      </c>
      <c r="B50" s="3">
        <v>1815354</v>
      </c>
    </row>
    <row r="51" spans="1:2" ht="12">
      <c r="A51" t="s">
        <v>49</v>
      </c>
      <c r="B51" s="3">
        <v>5509026</v>
      </c>
    </row>
    <row r="52" spans="1:2" ht="12">
      <c r="A52" t="s">
        <v>50</v>
      </c>
      <c r="B52" s="3">
        <v>506529</v>
      </c>
    </row>
    <row r="54" spans="1:2" ht="12">
      <c r="A54" s="1" t="s">
        <v>53</v>
      </c>
      <c r="B54" s="7">
        <f>AVERAGE(B2:B52)</f>
        <v>5757949.098039215</v>
      </c>
    </row>
    <row r="55" spans="1:2" ht="12">
      <c r="A55" s="1" t="s">
        <v>54</v>
      </c>
      <c r="B55" s="7">
        <f>MEDIAN(B2:B52)</f>
        <v>4145922</v>
      </c>
    </row>
    <row r="56" spans="1:2" ht="12">
      <c r="A56" s="1" t="s">
        <v>55</v>
      </c>
      <c r="B56" s="7">
        <f>PERCENTILE(B2:B52,0.25)</f>
        <v>1570238</v>
      </c>
    </row>
    <row r="57" spans="1:2" ht="12">
      <c r="A57" s="1" t="s">
        <v>56</v>
      </c>
      <c r="B57" s="7">
        <f>PERCENTILE(B2:B52,0.75)</f>
        <v>6327037</v>
      </c>
    </row>
    <row r="58" spans="1:2" ht="12">
      <c r="A58" s="1" t="s">
        <v>57</v>
      </c>
      <c r="B58" s="7">
        <f>MIN(B2:B52)</f>
        <v>506529</v>
      </c>
    </row>
    <row r="59" spans="1:2" ht="12">
      <c r="A59" s="1" t="s">
        <v>58</v>
      </c>
      <c r="B59" s="7">
        <f>MAX(B2:B52)</f>
        <v>35893799</v>
      </c>
    </row>
    <row r="60" spans="1:2" ht="12">
      <c r="A60" s="1" t="s">
        <v>59</v>
      </c>
      <c r="B60" s="7">
        <f>SKEW(B2:B52)</f>
        <v>2.661915054298225</v>
      </c>
    </row>
    <row r="61" spans="1:2" ht="12">
      <c r="A61" s="1" t="s">
        <v>60</v>
      </c>
      <c r="B61" s="7">
        <f>KURT(B2:B52)</f>
        <v>9.04010500966902</v>
      </c>
    </row>
    <row r="62" spans="1:2" ht="12">
      <c r="A62" s="1" t="s">
        <v>67</v>
      </c>
      <c r="B62" s="7">
        <f>STDEVP(B2:B52)</f>
        <v>6437750.09481001</v>
      </c>
    </row>
    <row r="63" spans="1:2" ht="12">
      <c r="A63" s="1" t="s">
        <v>68</v>
      </c>
      <c r="B63" s="7">
        <f>VARP(B2:B52)</f>
        <v>41444626283226.29</v>
      </c>
    </row>
  </sheetData>
  <printOptions gridLines="1"/>
  <pageMargins left="0.75" right="0.75" top="1" bottom="1" header="0.5" footer="0.5"/>
  <pageSetup fitToHeight="1" fitToWidth="1" horizontalDpi="1200" verticalDpi="1200" orientation="portrait" scale="61"/>
  <headerFooter alignWithMargins="0">
    <oddHeader>&amp;LPSYSC 241 Lab 5 Answer Key</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mtagler</dc:creator>
  <cp:keywords/>
  <dc:description/>
  <cp:lastModifiedBy>Michael Tagler</cp:lastModifiedBy>
  <cp:lastPrinted>2009-11-03T20:15:04Z</cp:lastPrinted>
  <dcterms:created xsi:type="dcterms:W3CDTF">2005-09-15T19:05:46Z</dcterms:created>
  <dcterms:modified xsi:type="dcterms:W3CDTF">2010-01-04T21:41:08Z</dcterms:modified>
  <cp:category/>
  <cp:version/>
  <cp:contentType/>
  <cp:contentStatus/>
</cp:coreProperties>
</file>